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f780b39fd2f6ee92/Dokumenter/Sørlandets harehundklubb^J Sekretær/Papirer årsmøtet/"/>
    </mc:Choice>
  </mc:AlternateContent>
  <xr:revisionPtr revIDLastSave="0" documentId="8_{329F15F9-1E8B-4708-988F-1D5A2125455D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Regnskap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L18" i="2"/>
  <c r="C25" i="2" s="1"/>
  <c r="K18" i="2"/>
  <c r="C24" i="2" s="1"/>
  <c r="E23" i="2"/>
  <c r="F35" i="2"/>
  <c r="E35" i="2"/>
  <c r="D35" i="2"/>
  <c r="C35" i="2"/>
  <c r="B35" i="2"/>
  <c r="G35" i="2" s="1"/>
  <c r="E20" i="2"/>
  <c r="B20" i="2"/>
  <c r="H17" i="2"/>
  <c r="H13" i="2"/>
  <c r="E11" i="2"/>
  <c r="E13" i="2" s="1"/>
  <c r="B11" i="2"/>
  <c r="H6" i="2"/>
  <c r="G6" i="2"/>
  <c r="F6" i="2"/>
  <c r="E6" i="2"/>
  <c r="D6" i="2"/>
  <c r="C6" i="2"/>
  <c r="I6" i="2" s="1"/>
  <c r="C23" i="2" s="1"/>
  <c r="B6" i="2"/>
</calcChain>
</file>

<file path=xl/sharedStrings.xml><?xml version="1.0" encoding="utf-8"?>
<sst xmlns="http://schemas.openxmlformats.org/spreadsheetml/2006/main" count="68" uniqueCount="65">
  <si>
    <t xml:space="preserve">Honorar </t>
  </si>
  <si>
    <t xml:space="preserve">Rosetter </t>
  </si>
  <si>
    <t xml:space="preserve">Fat </t>
  </si>
  <si>
    <t>Påmelding</t>
  </si>
  <si>
    <t xml:space="preserve">Avgift NKK </t>
  </si>
  <si>
    <t>Penger pr.hund</t>
  </si>
  <si>
    <t xml:space="preserve">Marit Pedersen </t>
  </si>
  <si>
    <t>Ringpersonell</t>
  </si>
  <si>
    <t>Janne Sandbakken</t>
  </si>
  <si>
    <t>Sara Haggkvist</t>
  </si>
  <si>
    <t>Aina Åsen</t>
  </si>
  <si>
    <t>Pål Moi</t>
  </si>
  <si>
    <t xml:space="preserve">Komitee </t>
  </si>
  <si>
    <t>Gave/vin</t>
  </si>
  <si>
    <t>Reise/fly</t>
  </si>
  <si>
    <t>Overnatting</t>
  </si>
  <si>
    <t>Mat&amp;Drikke</t>
  </si>
  <si>
    <t>Kontanter</t>
  </si>
  <si>
    <t>Spisekroken Evje</t>
  </si>
  <si>
    <t>Pris pr.hund</t>
  </si>
  <si>
    <t xml:space="preserve">Utak kontant </t>
  </si>
  <si>
    <t xml:space="preserve">Brus </t>
  </si>
  <si>
    <t xml:space="preserve">Kontanter </t>
  </si>
  <si>
    <t xml:space="preserve">SUM </t>
  </si>
  <si>
    <t xml:space="preserve">Vipps brutto </t>
  </si>
  <si>
    <t xml:space="preserve">Påmeldte hunder </t>
  </si>
  <si>
    <t xml:space="preserve">Vipps gebyr </t>
  </si>
  <si>
    <t xml:space="preserve">SUM Påmelding </t>
  </si>
  <si>
    <t xml:space="preserve">Overskudd kontant </t>
  </si>
  <si>
    <t xml:space="preserve">Premier </t>
  </si>
  <si>
    <t xml:space="preserve">Katalog </t>
  </si>
  <si>
    <t xml:space="preserve">Annet </t>
  </si>
  <si>
    <t xml:space="preserve">Pris trykk </t>
  </si>
  <si>
    <t xml:space="preserve">Utstillingstelt </t>
  </si>
  <si>
    <t>Rosetter</t>
  </si>
  <si>
    <t xml:space="preserve">Trykkt </t>
  </si>
  <si>
    <t>stk</t>
  </si>
  <si>
    <t>Glasstatuetter</t>
  </si>
  <si>
    <t xml:space="preserve">Solgt </t>
  </si>
  <si>
    <t xml:space="preserve">Pr.katalog </t>
  </si>
  <si>
    <t>kr</t>
  </si>
  <si>
    <t>SUM Premie</t>
  </si>
  <si>
    <t xml:space="preserve">SUM katalog </t>
  </si>
  <si>
    <t xml:space="preserve">Kaffe </t>
  </si>
  <si>
    <t>Sitronkake</t>
  </si>
  <si>
    <t>Sjokoladekake</t>
  </si>
  <si>
    <t>Kake/kjeks</t>
  </si>
  <si>
    <t xml:space="preserve">Pappkrus </t>
  </si>
  <si>
    <t xml:space="preserve">Skal disse føres i posten utstilling ? </t>
  </si>
  <si>
    <t xml:space="preserve">Dette er jo penger som ikke har direkte noe med selve utstillingen og gjøre </t>
  </si>
  <si>
    <t>?</t>
  </si>
  <si>
    <t xml:space="preserve">Ringtrening </t>
  </si>
  <si>
    <t>Merknad! Glen Vidar har dette beløpet</t>
  </si>
  <si>
    <t>Skriver 2</t>
  </si>
  <si>
    <t xml:space="preserve">SUM utgifter </t>
  </si>
  <si>
    <t xml:space="preserve">Sum Intekter </t>
  </si>
  <si>
    <t xml:space="preserve">For Jaktkompaniet </t>
  </si>
  <si>
    <t>Pris.pr</t>
  </si>
  <si>
    <t xml:space="preserve">Sum Rosetter </t>
  </si>
  <si>
    <t xml:space="preserve">Med rosetter til 100kr </t>
  </si>
  <si>
    <t xml:space="preserve">Med rosetter til 50kr </t>
  </si>
  <si>
    <t>Sum utgifter/inntekter</t>
  </si>
  <si>
    <t>Differanse utg/intk</t>
  </si>
  <si>
    <t>Uten rosettsalg</t>
  </si>
  <si>
    <t>Merknad: Pris på trykt katalog ikke tatt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</si>
</sst>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/>
    <xf numFmtId="1" fontId="3" fillId="0" borderId="2" xfId="0" applyNumberFormat="1" applyFont="1" applyBorder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2" borderId="0" xfId="0" applyFont="1" applyFill="1"/>
    <xf numFmtId="0" fontId="3" fillId="0" borderId="2" xfId="0" applyFont="1" applyBorder="1"/>
    <xf numFmtId="0" fontId="2" fillId="3" borderId="0" xfId="0" applyFont="1" applyFill="1"/>
    <xf numFmtId="0" fontId="3" fillId="4" borderId="0" xfId="0" applyFont="1" applyFill="1"/>
    <xf numFmtId="0" fontId="3" fillId="3" borderId="0" xfId="0" applyFont="1" applyFill="1"/>
    <xf numFmtId="0" fontId="2" fillId="5" borderId="0" xfId="0" applyFont="1" applyFill="1"/>
    <xf numFmtId="0" fontId="3" fillId="6" borderId="0" xfId="0" applyFont="1" applyFill="1"/>
    <xf numFmtId="1" fontId="2" fillId="6" borderId="0" xfId="0" applyNumberFormat="1" applyFont="1" applyFill="1"/>
    <xf numFmtId="1" fontId="2" fillId="5" borderId="3" xfId="0" applyNumberFormat="1" applyFont="1" applyFill="1" applyBorder="1"/>
    <xf numFmtId="1" fontId="2" fillId="0" borderId="3" xfId="0" applyNumberFormat="1" applyFont="1" applyBorder="1"/>
    <xf numFmtId="0" fontId="3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36"/>
  <sheetViews>
    <sheetView tabSelected="1" zoomScale="121" workbookViewId="0">
      <selection activeCell="H24" sqref="H24"/>
    </sheetView>
  </sheetViews>
  <sheetFormatPr baseColWidth="10" defaultColWidth="12.6328125" defaultRowHeight="15.75" customHeight="1" x14ac:dyDescent="0.25"/>
  <cols>
    <col min="1" max="1" width="19.36328125" style="2" customWidth="1"/>
    <col min="2" max="2" width="30.08984375" style="2" bestFit="1" customWidth="1"/>
    <col min="3" max="3" width="17.453125" style="2" customWidth="1"/>
    <col min="4" max="4" width="25.453125" style="2" customWidth="1"/>
    <col min="5" max="5" width="12.6328125" style="2"/>
    <col min="6" max="6" width="16.453125" style="2" customWidth="1"/>
    <col min="7" max="7" width="18.54296875" style="2" customWidth="1"/>
    <col min="8" max="16384" width="12.6328125" style="2"/>
  </cols>
  <sheetData>
    <row r="1" spans="1:12" ht="13" x14ac:dyDescent="0.3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6</v>
      </c>
      <c r="G1" s="1" t="s">
        <v>53</v>
      </c>
      <c r="H1" s="1" t="s">
        <v>12</v>
      </c>
    </row>
    <row r="2" spans="1:12" ht="12.5" x14ac:dyDescent="0.25">
      <c r="A2" s="5" t="s">
        <v>0</v>
      </c>
      <c r="B2" s="5">
        <v>-1680</v>
      </c>
      <c r="C2" s="5">
        <v>-1725</v>
      </c>
      <c r="D2" s="5">
        <v>-1225</v>
      </c>
      <c r="E2" s="5">
        <v>0</v>
      </c>
      <c r="F2" s="5">
        <v>-1201</v>
      </c>
      <c r="G2" s="5">
        <v>0</v>
      </c>
    </row>
    <row r="3" spans="1:12" ht="12.5" x14ac:dyDescent="0.25">
      <c r="A3" s="5" t="s">
        <v>13</v>
      </c>
      <c r="B3" s="5">
        <v>-130</v>
      </c>
      <c r="C3" s="5">
        <v>-130</v>
      </c>
      <c r="D3" s="5">
        <v>-130</v>
      </c>
      <c r="E3" s="5">
        <v>-130</v>
      </c>
      <c r="F3" s="5">
        <v>-130</v>
      </c>
      <c r="G3" s="5">
        <v>-130</v>
      </c>
      <c r="H3" s="5">
        <v>-130</v>
      </c>
    </row>
    <row r="4" spans="1:12" ht="12.5" x14ac:dyDescent="0.25">
      <c r="A4" s="5" t="s">
        <v>14</v>
      </c>
      <c r="B4" s="5">
        <v>0</v>
      </c>
      <c r="C4" s="5">
        <v>-4271.7</v>
      </c>
      <c r="D4" s="5">
        <v>0</v>
      </c>
      <c r="E4" s="5">
        <v>0</v>
      </c>
      <c r="F4" s="5">
        <v>0</v>
      </c>
      <c r="G4" s="5">
        <v>0</v>
      </c>
    </row>
    <row r="5" spans="1:12" ht="12.5" x14ac:dyDescent="0.25">
      <c r="A5" s="6" t="s">
        <v>15</v>
      </c>
      <c r="B5" s="6">
        <v>0</v>
      </c>
      <c r="C5" s="6">
        <v>-1290</v>
      </c>
      <c r="D5" s="6">
        <v>0</v>
      </c>
      <c r="E5" s="6">
        <v>0</v>
      </c>
      <c r="F5" s="6">
        <v>0</v>
      </c>
      <c r="G5" s="6">
        <v>0</v>
      </c>
      <c r="H5" s="7"/>
      <c r="I5" s="7"/>
    </row>
    <row r="6" spans="1:12" ht="13" thickBot="1" x14ac:dyDescent="0.3">
      <c r="B6" s="5">
        <f t="shared" ref="B6:G6" si="0">SUM(B2:B5)</f>
        <v>-1810</v>
      </c>
      <c r="C6" s="5">
        <f t="shared" si="0"/>
        <v>-7416.7</v>
      </c>
      <c r="D6" s="5">
        <f t="shared" si="0"/>
        <v>-1355</v>
      </c>
      <c r="E6" s="5">
        <f t="shared" si="0"/>
        <v>-130</v>
      </c>
      <c r="F6" s="5">
        <f t="shared" si="0"/>
        <v>-1331</v>
      </c>
      <c r="G6" s="5">
        <f t="shared" si="0"/>
        <v>-130</v>
      </c>
      <c r="H6" s="5">
        <f>SUM(H3)</f>
        <v>-130</v>
      </c>
      <c r="I6" s="9">
        <f>SUM(B6:H6)</f>
        <v>-12302.7</v>
      </c>
    </row>
    <row r="7" spans="1:12" ht="15.75" customHeight="1" thickTop="1" x14ac:dyDescent="0.25"/>
    <row r="8" spans="1:12" ht="13" x14ac:dyDescent="0.3">
      <c r="A8" s="1" t="s">
        <v>16</v>
      </c>
      <c r="D8" s="1" t="s">
        <v>3</v>
      </c>
      <c r="G8" s="1" t="s">
        <v>17</v>
      </c>
    </row>
    <row r="9" spans="1:12" ht="12.5" x14ac:dyDescent="0.25">
      <c r="A9" s="5" t="s">
        <v>18</v>
      </c>
      <c r="B9" s="5">
        <v>-2620</v>
      </c>
      <c r="D9" s="5" t="s">
        <v>19</v>
      </c>
      <c r="E9" s="5">
        <v>400</v>
      </c>
      <c r="G9" s="5" t="s">
        <v>20</v>
      </c>
      <c r="H9" s="5">
        <v>-1499</v>
      </c>
      <c r="I9" s="5"/>
      <c r="J9" s="5"/>
      <c r="K9" s="5"/>
    </row>
    <row r="10" spans="1:12" ht="12.5" x14ac:dyDescent="0.25">
      <c r="A10" s="6" t="s">
        <v>21</v>
      </c>
      <c r="B10" s="6">
        <v>-683</v>
      </c>
      <c r="D10" s="5" t="s">
        <v>4</v>
      </c>
      <c r="E10" s="5">
        <v>45</v>
      </c>
      <c r="G10" s="5" t="s">
        <v>22</v>
      </c>
      <c r="H10" s="5">
        <v>2775</v>
      </c>
      <c r="I10" s="2" t="s">
        <v>52</v>
      </c>
    </row>
    <row r="11" spans="1:12" ht="13" thickBot="1" x14ac:dyDescent="0.3">
      <c r="A11" s="4" t="s">
        <v>23</v>
      </c>
      <c r="B11" s="4">
        <f>SUM(B9:B10)</f>
        <v>-3303</v>
      </c>
      <c r="C11" s="5"/>
      <c r="D11" s="5" t="s">
        <v>5</v>
      </c>
      <c r="E11" s="5">
        <f>E9-E10</f>
        <v>355</v>
      </c>
      <c r="G11" s="5" t="s">
        <v>24</v>
      </c>
      <c r="H11" s="5">
        <v>100</v>
      </c>
    </row>
    <row r="12" spans="1:12" ht="13" thickTop="1" x14ac:dyDescent="0.25">
      <c r="A12" s="5"/>
      <c r="B12" s="5"/>
      <c r="C12" s="5"/>
      <c r="D12" s="6" t="s">
        <v>25</v>
      </c>
      <c r="E12" s="6">
        <v>107</v>
      </c>
      <c r="F12" s="5"/>
      <c r="G12" s="6" t="s">
        <v>26</v>
      </c>
      <c r="H12" s="6">
        <v>-1.76</v>
      </c>
    </row>
    <row r="13" spans="1:12" ht="13" thickBot="1" x14ac:dyDescent="0.3">
      <c r="D13" s="9" t="s">
        <v>27</v>
      </c>
      <c r="E13" s="9">
        <f>E11*E12</f>
        <v>37985</v>
      </c>
      <c r="G13" s="9" t="s">
        <v>28</v>
      </c>
      <c r="H13" s="9">
        <f>H10+H9+H12-H11</f>
        <v>1174.24</v>
      </c>
    </row>
    <row r="14" spans="1:12" ht="15.75" customHeight="1" thickTop="1" x14ac:dyDescent="0.25"/>
    <row r="15" spans="1:12" ht="13" x14ac:dyDescent="0.3">
      <c r="A15" s="1" t="s">
        <v>29</v>
      </c>
      <c r="D15" s="1" t="s">
        <v>30</v>
      </c>
      <c r="G15" s="1" t="s">
        <v>31</v>
      </c>
    </row>
    <row r="16" spans="1:12" ht="12.5" x14ac:dyDescent="0.25">
      <c r="A16" s="5" t="s">
        <v>56</v>
      </c>
      <c r="B16" s="5">
        <v>-10790</v>
      </c>
      <c r="D16" s="5" t="s">
        <v>32</v>
      </c>
      <c r="E16" s="8" t="s">
        <v>50</v>
      </c>
      <c r="G16" s="6" t="s">
        <v>33</v>
      </c>
      <c r="H16" s="6">
        <v>-3326</v>
      </c>
      <c r="J16" s="2" t="s">
        <v>1</v>
      </c>
      <c r="K16" s="2">
        <v>21</v>
      </c>
      <c r="L16" s="2">
        <v>21</v>
      </c>
    </row>
    <row r="17" spans="1:12" ht="13" thickBot="1" x14ac:dyDescent="0.3">
      <c r="A17" s="5" t="s">
        <v>34</v>
      </c>
      <c r="B17" s="5">
        <v>-8267.15</v>
      </c>
      <c r="D17" s="5" t="s">
        <v>35</v>
      </c>
      <c r="E17" s="5">
        <v>120</v>
      </c>
      <c r="F17" s="5" t="s">
        <v>36</v>
      </c>
      <c r="G17" s="9" t="s">
        <v>23</v>
      </c>
      <c r="H17" s="9">
        <f>SUM(H16)</f>
        <v>-3326</v>
      </c>
      <c r="J17" s="2" t="s">
        <v>57</v>
      </c>
      <c r="K17" s="2">
        <v>100</v>
      </c>
      <c r="L17" s="2">
        <v>50</v>
      </c>
    </row>
    <row r="18" spans="1:12" ht="13" thickTop="1" x14ac:dyDescent="0.25">
      <c r="A18" s="5" t="s">
        <v>37</v>
      </c>
      <c r="B18" s="5">
        <v>-2748</v>
      </c>
      <c r="D18" s="5" t="s">
        <v>38</v>
      </c>
      <c r="E18" s="5">
        <v>58</v>
      </c>
      <c r="F18" s="5" t="s">
        <v>36</v>
      </c>
      <c r="J18" s="2" t="s">
        <v>58</v>
      </c>
      <c r="K18" s="2">
        <f>K16*K17</f>
        <v>2100</v>
      </c>
      <c r="L18" s="2">
        <f>L16*L17</f>
        <v>1050</v>
      </c>
    </row>
    <row r="19" spans="1:12" ht="12.5" x14ac:dyDescent="0.25">
      <c r="A19" s="6" t="s">
        <v>2</v>
      </c>
      <c r="B19" s="6">
        <v>-669</v>
      </c>
      <c r="D19" s="6" t="s">
        <v>39</v>
      </c>
      <c r="E19" s="6">
        <v>50</v>
      </c>
      <c r="F19" s="6" t="s">
        <v>40</v>
      </c>
    </row>
    <row r="20" spans="1:12" ht="13" thickBot="1" x14ac:dyDescent="0.3">
      <c r="A20" s="9" t="s">
        <v>41</v>
      </c>
      <c r="B20" s="9">
        <f>SUM(B16:B19)</f>
        <v>-22474.15</v>
      </c>
      <c r="D20" s="9" t="s">
        <v>42</v>
      </c>
      <c r="E20" s="9">
        <f>E18*E19</f>
        <v>2900</v>
      </c>
      <c r="F20" s="9" t="s">
        <v>40</v>
      </c>
    </row>
    <row r="21" spans="1:12" ht="15.75" customHeight="1" thickTop="1" x14ac:dyDescent="0.25"/>
    <row r="23" spans="1:12" ht="13" thickBot="1" x14ac:dyDescent="0.3">
      <c r="A23" s="5"/>
      <c r="B23" s="14" t="s">
        <v>54</v>
      </c>
      <c r="C23" s="15">
        <f>I6+B11+B20+H17</f>
        <v>-41405.850000000006</v>
      </c>
      <c r="D23" s="14" t="s">
        <v>55</v>
      </c>
      <c r="E23" s="14">
        <f>E20+E13+H13</f>
        <v>42059.24</v>
      </c>
      <c r="F23" s="5" t="s">
        <v>62</v>
      </c>
      <c r="G23" s="17">
        <f>C23+E23</f>
        <v>653.38999999999214</v>
      </c>
      <c r="H23" s="2" t="s">
        <v>64</v>
      </c>
    </row>
    <row r="24" spans="1:12" ht="15.75" customHeight="1" thickTop="1" thickBot="1" x14ac:dyDescent="0.3">
      <c r="B24" s="13" t="s">
        <v>61</v>
      </c>
      <c r="C24" s="16">
        <f>C23+E23+K18</f>
        <v>2753.3899999999921</v>
      </c>
      <c r="D24" s="13" t="s">
        <v>59</v>
      </c>
      <c r="E24" s="13"/>
      <c r="F24" s="5" t="s">
        <v>63</v>
      </c>
    </row>
    <row r="25" spans="1:12" ht="15.75" customHeight="1" thickTop="1" thickBot="1" x14ac:dyDescent="0.3">
      <c r="B25" s="13"/>
      <c r="C25" s="16">
        <f>C23+E23+L18</f>
        <v>1703.3899999999921</v>
      </c>
      <c r="D25" s="13" t="s">
        <v>60</v>
      </c>
      <c r="E25" s="13"/>
    </row>
    <row r="26" spans="1:12" ht="15.75" customHeight="1" thickTop="1" x14ac:dyDescent="0.25"/>
    <row r="28" spans="1:12" ht="12.5" x14ac:dyDescent="0.25"/>
    <row r="29" spans="1:12" ht="13" x14ac:dyDescent="0.3">
      <c r="A29" s="3" t="s">
        <v>51</v>
      </c>
      <c r="B29" s="10" t="s">
        <v>48</v>
      </c>
      <c r="C29" s="10"/>
      <c r="D29" s="10" t="s">
        <v>49</v>
      </c>
      <c r="E29" s="10"/>
      <c r="F29" s="10"/>
      <c r="G29" s="10"/>
      <c r="H29" s="10"/>
    </row>
    <row r="30" spans="1:12" ht="12.5" x14ac:dyDescent="0.25">
      <c r="A30" s="11" t="s">
        <v>43</v>
      </c>
      <c r="B30" s="11">
        <v>-46.5</v>
      </c>
      <c r="C30" s="11">
        <v>-36.9</v>
      </c>
      <c r="D30" s="11">
        <v>-36.9</v>
      </c>
      <c r="E30" s="11"/>
      <c r="F30" s="11"/>
      <c r="G30" s="10"/>
      <c r="H30" s="10"/>
    </row>
    <row r="31" spans="1:12" ht="12.5" x14ac:dyDescent="0.25">
      <c r="A31" s="11" t="s">
        <v>44</v>
      </c>
      <c r="B31" s="11">
        <v>-33.5</v>
      </c>
      <c r="C31" s="11">
        <v>-41.9</v>
      </c>
      <c r="D31" s="11">
        <v>-36.9</v>
      </c>
      <c r="E31" s="11">
        <v>-20</v>
      </c>
      <c r="F31" s="11">
        <v>-33.5</v>
      </c>
      <c r="G31" s="10"/>
      <c r="H31" s="10"/>
    </row>
    <row r="32" spans="1:12" ht="12.5" x14ac:dyDescent="0.25">
      <c r="A32" s="11" t="s">
        <v>45</v>
      </c>
      <c r="B32" s="11">
        <v>-44.9</v>
      </c>
      <c r="C32" s="11">
        <v>-55.9</v>
      </c>
      <c r="D32" s="11"/>
      <c r="E32" s="11">
        <v>-20</v>
      </c>
      <c r="F32" s="11">
        <v>-44.9</v>
      </c>
      <c r="G32" s="10"/>
      <c r="H32" s="10"/>
    </row>
    <row r="33" spans="1:8" ht="12.5" x14ac:dyDescent="0.25">
      <c r="A33" s="11" t="s">
        <v>46</v>
      </c>
      <c r="B33" s="11">
        <v>-21.5</v>
      </c>
      <c r="C33" s="11">
        <v>39.5</v>
      </c>
      <c r="D33" s="11"/>
      <c r="E33" s="11"/>
      <c r="F33" s="11"/>
      <c r="G33" s="10"/>
      <c r="H33" s="10"/>
    </row>
    <row r="34" spans="1:8" ht="12.5" x14ac:dyDescent="0.25">
      <c r="A34" s="11" t="s">
        <v>47</v>
      </c>
      <c r="B34" s="11">
        <v>-29.9</v>
      </c>
      <c r="C34" s="11"/>
      <c r="D34" s="11"/>
      <c r="E34" s="11"/>
      <c r="F34" s="11"/>
      <c r="G34" s="10"/>
      <c r="H34" s="10"/>
    </row>
    <row r="35" spans="1:8" ht="15.75" customHeight="1" thickBot="1" x14ac:dyDescent="0.3">
      <c r="A35" s="10"/>
      <c r="B35" s="12">
        <f>SUM(B29:B34)</f>
        <v>-176.3</v>
      </c>
      <c r="C35" s="12">
        <f>SUM(C30:C33)</f>
        <v>-95.199999999999989</v>
      </c>
      <c r="D35" s="12">
        <f>SUM(D29:D34)</f>
        <v>-73.8</v>
      </c>
      <c r="E35" s="12">
        <f t="shared" ref="E35:F35" si="1">SUM(E29:E34)</f>
        <v>-40</v>
      </c>
      <c r="F35" s="12">
        <f t="shared" si="1"/>
        <v>-78.400000000000006</v>
      </c>
      <c r="G35" s="18">
        <f>SUM(A35:F35)</f>
        <v>-463.70000000000005</v>
      </c>
      <c r="H35" s="10"/>
    </row>
    <row r="36" spans="1:8" ht="15.75" customHeight="1" thickTop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Regnskap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Karen-Oline Jacobsen</dc:creator>
  <cp:lastModifiedBy>Marcus Emanuel Frandsen</cp:lastModifiedBy>
  <dcterms:created xsi:type="dcterms:W3CDTF">2023-03-03T19:40:06Z</dcterms:created>
  <dcterms:modified xsi:type="dcterms:W3CDTF">2023-03-15T20:26:36Z</dcterms:modified>
</cp:coreProperties>
</file>